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5" yWindow="0" windowWidth="14430" windowHeight="12855"/>
  </bookViews>
  <sheets>
    <sheet name="Calculator " sheetId="4" r:id="rId1"/>
    <sheet name="Calculator - Example" sheetId="1" r:id="rId2"/>
  </sheets>
  <definedNames>
    <definedName name="_xlnm.Print_Area" localSheetId="1">'Calculator - Example'!$A$1:$F$53</definedName>
  </definedNames>
  <calcPr calcId="145621"/>
</workbook>
</file>

<file path=xl/calcChain.xml><?xml version="1.0" encoding="utf-8"?>
<calcChain xmlns="http://schemas.openxmlformats.org/spreadsheetml/2006/main">
  <c r="D45" i="4" l="1"/>
  <c r="D39" i="4"/>
  <c r="D35" i="4"/>
  <c r="D34" i="4"/>
  <c r="D32" i="4"/>
  <c r="D31" i="4"/>
  <c r="D30" i="4"/>
  <c r="D29" i="4"/>
  <c r="C25" i="4"/>
  <c r="C28" i="4" s="1"/>
  <c r="E29" i="4" s="1"/>
  <c r="E30" i="4" s="1"/>
  <c r="E31" i="4" s="1"/>
  <c r="E32" i="4" s="1"/>
  <c r="E34" i="4" s="1"/>
  <c r="E36" i="4" s="1"/>
  <c r="D40" i="4" s="1"/>
  <c r="E44" i="4" s="1"/>
  <c r="E46" i="4" s="1"/>
  <c r="D50" i="4" s="1"/>
  <c r="C16" i="4"/>
  <c r="D49" i="4" s="1"/>
  <c r="C13" i="4"/>
  <c r="D45" i="1"/>
  <c r="D39" i="1"/>
  <c r="D35" i="1"/>
  <c r="D34" i="1"/>
  <c r="D32" i="1"/>
  <c r="D31" i="1"/>
  <c r="D30" i="1"/>
  <c r="D29" i="1"/>
  <c r="C25" i="1"/>
  <c r="C28" i="1" s="1"/>
  <c r="E29" i="1" s="1"/>
  <c r="E30" i="1" s="1"/>
  <c r="E31" i="1" s="1"/>
  <c r="E32" i="1" s="1"/>
  <c r="E34" i="1" s="1"/>
  <c r="E36" i="1" s="1"/>
  <c r="D40" i="1" s="1"/>
  <c r="E44" i="1" s="1"/>
  <c r="E46" i="1" s="1"/>
  <c r="D50" i="1" s="1"/>
  <c r="C16" i="1"/>
  <c r="D49" i="1" s="1"/>
  <c r="C13" i="1"/>
  <c r="D41" i="4" l="1"/>
  <c r="D51" i="4"/>
  <c r="D51" i="1"/>
  <c r="D41" i="1"/>
</calcChain>
</file>

<file path=xl/sharedStrings.xml><?xml version="1.0" encoding="utf-8"?>
<sst xmlns="http://schemas.openxmlformats.org/spreadsheetml/2006/main" count="133" uniqueCount="45">
  <si>
    <r>
      <t xml:space="preserve">PV Power Calculator
</t>
    </r>
    <r>
      <rPr>
        <b/>
        <sz val="18"/>
        <rFont val="Arial"/>
        <family val="2"/>
      </rPr>
      <t>Example</t>
    </r>
  </si>
  <si>
    <t>Field Measurements</t>
  </si>
  <si>
    <t>Product specifications</t>
  </si>
  <si>
    <t>Recommended input</t>
  </si>
  <si>
    <t>Onsite display</t>
  </si>
  <si>
    <t>Percent variation from prediction</t>
  </si>
  <si>
    <t>System performance measurements</t>
  </si>
  <si>
    <t>Input</t>
  </si>
  <si>
    <t>Identify Inverter or String</t>
  </si>
  <si>
    <t>Sample A</t>
  </si>
  <si>
    <t>Inverter power</t>
  </si>
  <si>
    <t>DC voltage</t>
  </si>
  <si>
    <t>DC current</t>
  </si>
  <si>
    <t>Measured array DC watts</t>
  </si>
  <si>
    <t>AC voltage</t>
  </si>
  <si>
    <t>AC current</t>
  </si>
  <si>
    <t>Measured AC watts</t>
  </si>
  <si>
    <t>Watts/sq m in array plane</t>
  </si>
  <si>
    <t>Cell Temperature</t>
  </si>
  <si>
    <t>System STC Specifications</t>
  </si>
  <si>
    <t>Module STC Watts</t>
  </si>
  <si>
    <t>Module STC Temp</t>
  </si>
  <si>
    <t>Number of modules</t>
  </si>
  <si>
    <t>Array STC watts</t>
  </si>
  <si>
    <t>DC performance calculation</t>
  </si>
  <si>
    <t>Multiplier</t>
  </si>
  <si>
    <t>Calculated</t>
  </si>
  <si>
    <t>-</t>
  </si>
  <si>
    <t>Irradiance correction</t>
  </si>
  <si>
    <t>Temperature correction</t>
  </si>
  <si>
    <t>Power point voltage mismatch in percent</t>
  </si>
  <si>
    <t>Manufacturers power tolerance in percent (If +5 -5 enter 10) 
(the formula uses 10% of the power tolerance for the de-rate)</t>
  </si>
  <si>
    <t>Dirt</t>
  </si>
  <si>
    <t>Wiring voltage drop</t>
  </si>
  <si>
    <t>Predicted DC performance for operating conditions in Watts</t>
  </si>
  <si>
    <t>Comparison of predicted DC performance to measurements</t>
  </si>
  <si>
    <t>Actual DC performance from measurements in Watts</t>
  </si>
  <si>
    <t>Actual DC performance as a percentage</t>
  </si>
  <si>
    <t>AC performance calculation</t>
  </si>
  <si>
    <t>Inverter CEC rated efficiency</t>
  </si>
  <si>
    <t>Predicted AC performance for operating conditions Watts</t>
  </si>
  <si>
    <t>Comparison of predicted AC performance to measurements</t>
  </si>
  <si>
    <t>Actual AC performance from measurements in Watts</t>
  </si>
  <si>
    <t>Actual AC performance as a percentage</t>
  </si>
  <si>
    <t>Temperature coefficient for voltage % / deg.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</si>
</sst>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B43"/>
        <bgColor indexed="64"/>
      </patternFill>
    </fill>
    <fill>
      <patternFill patternType="solid">
        <fgColor rgb="FFFFDC51"/>
        <bgColor indexed="64"/>
      </patternFill>
    </fill>
    <fill>
      <patternFill patternType="solid">
        <fgColor rgb="FF05BBE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F6FC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269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4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7" fillId="8" borderId="12" xfId="0" applyFont="1" applyFill="1" applyBorder="1" applyAlignment="1">
      <alignment vertical="center"/>
    </xf>
    <xf numFmtId="0" fontId="8" fillId="8" borderId="13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/>
    <xf numFmtId="0" fontId="1" fillId="2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top"/>
    </xf>
    <xf numFmtId="4" fontId="9" fillId="2" borderId="21" xfId="0" applyNumberFormat="1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164" fontId="8" fillId="8" borderId="23" xfId="0" applyNumberFormat="1" applyFont="1" applyFill="1" applyBorder="1" applyAlignment="1">
      <alignment horizontal="center" vertical="center"/>
    </xf>
    <xf numFmtId="4" fontId="8" fillId="8" borderId="13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164" fontId="1" fillId="2" borderId="24" xfId="0" quotePrefix="1" applyNumberFormat="1" applyFont="1" applyFill="1" applyBorder="1" applyAlignment="1">
      <alignment horizontal="center" vertical="center"/>
    </xf>
    <xf numFmtId="4" fontId="1" fillId="0" borderId="17" xfId="0" quotePrefix="1" applyNumberFormat="1" applyFont="1" applyFill="1" applyBorder="1" applyAlignment="1">
      <alignment horizontal="center" vertical="center"/>
    </xf>
    <xf numFmtId="0" fontId="1" fillId="2" borderId="24" xfId="0" quotePrefix="1" applyFont="1" applyFill="1" applyBorder="1" applyAlignment="1">
      <alignment horizontal="center" vertical="center"/>
    </xf>
    <xf numFmtId="4" fontId="9" fillId="2" borderId="27" xfId="0" quotePrefix="1" applyNumberFormat="1" applyFont="1" applyFill="1" applyBorder="1" applyAlignment="1">
      <alignment horizontal="center" vertical="center"/>
    </xf>
    <xf numFmtId="0" fontId="1" fillId="0" borderId="29" xfId="0" quotePrefix="1" applyFont="1" applyFill="1" applyBorder="1" applyAlignment="1">
      <alignment horizontal="center" vertical="center"/>
    </xf>
    <xf numFmtId="164" fontId="1" fillId="2" borderId="29" xfId="0" quotePrefix="1" applyNumberFormat="1" applyFont="1" applyFill="1" applyBorder="1" applyAlignment="1">
      <alignment horizontal="center" vertical="center"/>
    </xf>
    <xf numFmtId="4" fontId="9" fillId="2" borderId="30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top"/>
    </xf>
    <xf numFmtId="4" fontId="9" fillId="2" borderId="27" xfId="0" applyNumberFormat="1" applyFont="1" applyFill="1" applyBorder="1" applyAlignment="1">
      <alignment horizontal="center" vertical="center"/>
    </xf>
    <xf numFmtId="4" fontId="10" fillId="7" borderId="30" xfId="0" applyNumberFormat="1" applyFont="1" applyFill="1" applyBorder="1" applyAlignment="1">
      <alignment horizontal="center" vertical="center"/>
    </xf>
    <xf numFmtId="0" fontId="1" fillId="0" borderId="24" xfId="0" quotePrefix="1" applyFont="1" applyBorder="1" applyAlignment="1">
      <alignment horizontal="center" vertical="center"/>
    </xf>
    <xf numFmtId="164" fontId="1" fillId="0" borderId="24" xfId="0" quotePrefix="1" applyNumberFormat="1" applyFont="1" applyBorder="1" applyAlignment="1">
      <alignment horizontal="center" vertical="center"/>
    </xf>
    <xf numFmtId="4" fontId="1" fillId="0" borderId="27" xfId="0" quotePrefix="1" applyNumberFormat="1" applyFont="1" applyFill="1" applyBorder="1" applyAlignment="1">
      <alignment horizontal="center" vertical="center"/>
    </xf>
    <xf numFmtId="0" fontId="1" fillId="0" borderId="29" xfId="0" quotePrefix="1" applyFont="1" applyBorder="1" applyAlignment="1">
      <alignment horizontal="center" vertical="center"/>
    </xf>
    <xf numFmtId="164" fontId="1" fillId="0" borderId="29" xfId="0" quotePrefix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 vertical="top"/>
    </xf>
    <xf numFmtId="49" fontId="11" fillId="2" borderId="7" xfId="0" applyNumberFormat="1" applyFont="1" applyFill="1" applyBorder="1"/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/>
    <xf numFmtId="0" fontId="11" fillId="2" borderId="38" xfId="0" applyFont="1" applyFill="1" applyBorder="1" applyAlignment="1">
      <alignment horizontal="center"/>
    </xf>
    <xf numFmtId="164" fontId="11" fillId="2" borderId="38" xfId="0" applyNumberFormat="1" applyFont="1" applyFill="1" applyBorder="1" applyAlignment="1">
      <alignment horizontal="center"/>
    </xf>
    <xf numFmtId="4" fontId="11" fillId="2" borderId="38" xfId="0" applyNumberFormat="1" applyFont="1" applyFill="1" applyBorder="1" applyAlignment="1">
      <alignment horizontal="center" vertical="top"/>
    </xf>
    <xf numFmtId="49" fontId="11" fillId="2" borderId="39" xfId="0" applyNumberFormat="1" applyFont="1" applyFill="1" applyBorder="1"/>
    <xf numFmtId="0" fontId="12" fillId="2" borderId="14" xfId="0" applyFont="1" applyFill="1" applyBorder="1" applyAlignment="1">
      <alignment vertical="center"/>
    </xf>
    <xf numFmtId="4" fontId="12" fillId="4" borderId="15" xfId="0" applyNumberFormat="1" applyFont="1" applyFill="1" applyBorder="1" applyAlignment="1" applyProtection="1">
      <alignment horizontal="center" vertical="center"/>
      <protection locked="0"/>
    </xf>
    <xf numFmtId="3" fontId="12" fillId="6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vertical="center"/>
    </xf>
    <xf numFmtId="4" fontId="12" fillId="3" borderId="18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>
      <alignment vertical="center"/>
    </xf>
    <xf numFmtId="4" fontId="12" fillId="3" borderId="19" xfId="0" applyNumberFormat="1" applyFont="1" applyFill="1" applyBorder="1" applyAlignment="1" applyProtection="1">
      <alignment horizontal="center" vertical="center"/>
      <protection locked="0"/>
    </xf>
    <xf numFmtId="4" fontId="12" fillId="4" borderId="18" xfId="0" applyNumberFormat="1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164" fontId="12" fillId="2" borderId="24" xfId="0" applyNumberFormat="1" applyFont="1" applyFill="1" applyBorder="1" applyAlignment="1">
      <alignment horizontal="center" vertical="center"/>
    </xf>
    <xf numFmtId="0" fontId="12" fillId="5" borderId="24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>
      <alignment vertical="center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164" fontId="12" fillId="2" borderId="26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9" borderId="26" xfId="0" applyFont="1" applyFill="1" applyBorder="1" applyAlignment="1" applyProtection="1">
      <alignment horizontal="center" vertical="center"/>
      <protection locked="0"/>
    </xf>
    <xf numFmtId="164" fontId="12" fillId="0" borderId="26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2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7" fillId="8" borderId="22" xfId="0" applyFont="1" applyFill="1" applyBorder="1" applyAlignment="1">
      <alignment horizontal="left" vertical="center"/>
    </xf>
    <xf numFmtId="0" fontId="7" fillId="8" borderId="23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164" fontId="12" fillId="2" borderId="24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I22" sqref="I22"/>
    </sheetView>
  </sheetViews>
  <sheetFormatPr defaultRowHeight="15" x14ac:dyDescent="0.25"/>
  <cols>
    <col min="1" max="1" width="5.7109375" customWidth="1"/>
    <col min="2" max="2" width="54.140625" customWidth="1"/>
    <col min="3" max="5" width="15.7109375" customWidth="1"/>
    <col min="6" max="6" width="5.7109375" customWidth="1"/>
  </cols>
  <sheetData>
    <row r="1" spans="1:6" ht="14.25" customHeight="1" thickTop="1" thickBot="1" x14ac:dyDescent="0.3">
      <c r="A1" s="36"/>
      <c r="B1" s="37"/>
      <c r="C1" s="38"/>
      <c r="D1" s="39"/>
      <c r="E1" s="40"/>
      <c r="F1" s="41"/>
    </row>
    <row r="2" spans="1:6" ht="13.5" customHeight="1" x14ac:dyDescent="0.25">
      <c r="A2" s="1"/>
      <c r="B2" s="93" t="s">
        <v>0</v>
      </c>
      <c r="C2" s="95" t="s">
        <v>1</v>
      </c>
      <c r="D2" s="96"/>
      <c r="E2" s="2"/>
      <c r="F2" s="3"/>
    </row>
    <row r="3" spans="1:6" ht="13.5" customHeight="1" x14ac:dyDescent="0.25">
      <c r="A3" s="1"/>
      <c r="B3" s="94"/>
      <c r="C3" s="97" t="s">
        <v>2</v>
      </c>
      <c r="D3" s="98"/>
      <c r="E3" s="2"/>
      <c r="F3" s="3"/>
    </row>
    <row r="4" spans="1:6" ht="13.5" customHeight="1" x14ac:dyDescent="0.25">
      <c r="A4" s="1"/>
      <c r="B4" s="94"/>
      <c r="C4" s="99" t="s">
        <v>3</v>
      </c>
      <c r="D4" s="100"/>
      <c r="E4" s="2"/>
      <c r="F4" s="3"/>
    </row>
    <row r="5" spans="1:6" ht="13.5" customHeight="1" x14ac:dyDescent="0.25">
      <c r="A5" s="1"/>
      <c r="B5" s="94"/>
      <c r="C5" s="101" t="s">
        <v>4</v>
      </c>
      <c r="D5" s="102"/>
      <c r="E5" s="2"/>
      <c r="F5" s="3"/>
    </row>
    <row r="6" spans="1:6" ht="13.5" customHeight="1" thickBot="1" x14ac:dyDescent="0.3">
      <c r="A6" s="1"/>
      <c r="B6" s="94"/>
      <c r="C6" s="103" t="s">
        <v>5</v>
      </c>
      <c r="D6" s="104"/>
      <c r="E6" s="2"/>
      <c r="F6" s="3"/>
    </row>
    <row r="7" spans="1:6" ht="13.5" customHeight="1" thickBot="1" x14ac:dyDescent="0.3">
      <c r="A7" s="42"/>
      <c r="B7" s="43"/>
      <c r="C7" s="44"/>
      <c r="D7" s="45"/>
      <c r="E7" s="46"/>
      <c r="F7" s="47"/>
    </row>
    <row r="8" spans="1:6" ht="21.75" customHeight="1" x14ac:dyDescent="0.25">
      <c r="A8" s="4"/>
      <c r="B8" s="5" t="s">
        <v>6</v>
      </c>
      <c r="C8" s="6" t="s">
        <v>7</v>
      </c>
      <c r="D8" s="7"/>
      <c r="E8" s="8"/>
      <c r="F8" s="9"/>
    </row>
    <row r="9" spans="1:6" ht="14.25" customHeight="1" x14ac:dyDescent="0.25">
      <c r="A9" s="42"/>
      <c r="B9" s="54" t="s">
        <v>8</v>
      </c>
      <c r="C9" s="55"/>
      <c r="D9" s="45"/>
      <c r="E9" s="46"/>
      <c r="F9" s="47"/>
    </row>
    <row r="10" spans="1:6" ht="14.25" customHeight="1" x14ac:dyDescent="0.25">
      <c r="A10" s="42"/>
      <c r="B10" s="10" t="s">
        <v>10</v>
      </c>
      <c r="C10" s="56"/>
      <c r="D10" s="45"/>
      <c r="E10" s="46"/>
      <c r="F10" s="47"/>
    </row>
    <row r="11" spans="1:6" ht="14.25" customHeight="1" x14ac:dyDescent="0.25">
      <c r="A11" s="42"/>
      <c r="B11" s="57" t="s">
        <v>11</v>
      </c>
      <c r="C11" s="58"/>
      <c r="D11" s="45"/>
      <c r="E11" s="46"/>
      <c r="F11" s="47"/>
    </row>
    <row r="12" spans="1:6" ht="14.25" customHeight="1" x14ac:dyDescent="0.25">
      <c r="A12" s="42"/>
      <c r="B12" s="57" t="s">
        <v>12</v>
      </c>
      <c r="C12" s="58"/>
      <c r="D12" s="45"/>
      <c r="E12" s="46"/>
      <c r="F12" s="47"/>
    </row>
    <row r="13" spans="1:6" ht="14.25" customHeight="1" x14ac:dyDescent="0.25">
      <c r="A13" s="42"/>
      <c r="B13" s="11" t="s">
        <v>13</v>
      </c>
      <c r="C13" s="12">
        <f>C11*C12</f>
        <v>0</v>
      </c>
      <c r="D13" s="45"/>
      <c r="E13" s="46"/>
      <c r="F13" s="47"/>
    </row>
    <row r="14" spans="1:6" ht="14.25" customHeight="1" x14ac:dyDescent="0.25">
      <c r="A14" s="42"/>
      <c r="B14" s="57" t="s">
        <v>14</v>
      </c>
      <c r="C14" s="58"/>
      <c r="D14" s="45"/>
      <c r="E14" s="46"/>
      <c r="F14" s="47"/>
    </row>
    <row r="15" spans="1:6" ht="14.25" customHeight="1" x14ac:dyDescent="0.25">
      <c r="A15" s="42"/>
      <c r="B15" s="57" t="s">
        <v>15</v>
      </c>
      <c r="C15" s="58"/>
      <c r="D15" s="45"/>
      <c r="E15" s="46"/>
      <c r="F15" s="47"/>
    </row>
    <row r="16" spans="1:6" ht="14.25" customHeight="1" x14ac:dyDescent="0.25">
      <c r="A16" s="42"/>
      <c r="B16" s="11" t="s">
        <v>16</v>
      </c>
      <c r="C16" s="12">
        <f>C14*C15</f>
        <v>0</v>
      </c>
      <c r="D16" s="45"/>
      <c r="E16" s="46"/>
      <c r="F16" s="47"/>
    </row>
    <row r="17" spans="1:6" ht="14.25" customHeight="1" x14ac:dyDescent="0.25">
      <c r="A17" s="42"/>
      <c r="B17" s="57" t="s">
        <v>17</v>
      </c>
      <c r="C17" s="58"/>
      <c r="D17" s="45"/>
      <c r="E17" s="46"/>
      <c r="F17" s="47"/>
    </row>
    <row r="18" spans="1:6" ht="14.25" customHeight="1" thickBot="1" x14ac:dyDescent="0.3">
      <c r="A18" s="42"/>
      <c r="B18" s="59" t="s">
        <v>18</v>
      </c>
      <c r="C18" s="60"/>
      <c r="D18" s="45"/>
      <c r="E18" s="46"/>
      <c r="F18" s="47"/>
    </row>
    <row r="19" spans="1:6" ht="13.5" customHeight="1" thickBot="1" x14ac:dyDescent="0.3">
      <c r="A19" s="42"/>
      <c r="B19" s="43"/>
      <c r="C19" s="44"/>
      <c r="D19" s="45"/>
      <c r="E19" s="46"/>
      <c r="F19" s="47"/>
    </row>
    <row r="20" spans="1:6" ht="21.75" customHeight="1" x14ac:dyDescent="0.25">
      <c r="A20" s="4"/>
      <c r="B20" s="5" t="s">
        <v>19</v>
      </c>
      <c r="C20" s="6" t="s">
        <v>7</v>
      </c>
      <c r="D20" s="13"/>
      <c r="E20" s="14"/>
      <c r="F20" s="9"/>
    </row>
    <row r="21" spans="1:6" ht="14.25" customHeight="1" x14ac:dyDescent="0.25">
      <c r="A21" s="42"/>
      <c r="B21" s="57" t="s">
        <v>20</v>
      </c>
      <c r="C21" s="61"/>
      <c r="D21" s="45"/>
      <c r="E21" s="46"/>
      <c r="F21" s="47"/>
    </row>
    <row r="22" spans="1:6" ht="14.25" customHeight="1" x14ac:dyDescent="0.25">
      <c r="A22" s="42"/>
      <c r="B22" s="57" t="s">
        <v>21</v>
      </c>
      <c r="C22" s="61"/>
      <c r="D22" s="45"/>
      <c r="E22" s="46"/>
      <c r="F22" s="47"/>
    </row>
    <row r="23" spans="1:6" ht="14.25" customHeight="1" x14ac:dyDescent="0.25">
      <c r="A23" s="42"/>
      <c r="B23" s="57" t="s">
        <v>44</v>
      </c>
      <c r="C23" s="61"/>
      <c r="D23" s="45"/>
      <c r="E23" s="46"/>
      <c r="F23" s="47"/>
    </row>
    <row r="24" spans="1:6" ht="14.25" customHeight="1" x14ac:dyDescent="0.25">
      <c r="A24" s="42"/>
      <c r="B24" s="57" t="s">
        <v>22</v>
      </c>
      <c r="C24" s="58"/>
      <c r="D24" s="45"/>
      <c r="E24" s="46"/>
      <c r="F24" s="47"/>
    </row>
    <row r="25" spans="1:6" ht="14.25" customHeight="1" thickBot="1" x14ac:dyDescent="0.3">
      <c r="A25" s="42"/>
      <c r="B25" s="62" t="s">
        <v>23</v>
      </c>
      <c r="C25" s="15">
        <f>C21*C24</f>
        <v>0</v>
      </c>
      <c r="D25" s="45"/>
      <c r="E25" s="46"/>
      <c r="F25" s="47"/>
    </row>
    <row r="26" spans="1:6" ht="13.5" customHeight="1" thickBot="1" x14ac:dyDescent="0.3">
      <c r="A26" s="42"/>
      <c r="B26" s="43"/>
      <c r="C26" s="44"/>
      <c r="D26" s="45"/>
      <c r="E26" s="46"/>
      <c r="F26" s="47"/>
    </row>
    <row r="27" spans="1:6" ht="21.75" customHeight="1" x14ac:dyDescent="0.25">
      <c r="A27" s="4"/>
      <c r="B27" s="16" t="s">
        <v>24</v>
      </c>
      <c r="C27" s="17" t="s">
        <v>7</v>
      </c>
      <c r="D27" s="18" t="s">
        <v>25</v>
      </c>
      <c r="E27" s="19" t="s">
        <v>26</v>
      </c>
      <c r="F27" s="9"/>
    </row>
    <row r="28" spans="1:6" ht="14.25" customHeight="1" x14ac:dyDescent="0.25">
      <c r="A28" s="42"/>
      <c r="B28" s="63" t="s">
        <v>23</v>
      </c>
      <c r="C28" s="20">
        <f>C25</f>
        <v>0</v>
      </c>
      <c r="D28" s="21" t="s">
        <v>27</v>
      </c>
      <c r="E28" s="22" t="s">
        <v>27</v>
      </c>
      <c r="F28" s="47"/>
    </row>
    <row r="29" spans="1:6" ht="14.25" customHeight="1" x14ac:dyDescent="0.25">
      <c r="A29" s="42"/>
      <c r="B29" s="10" t="s">
        <v>28</v>
      </c>
      <c r="C29" s="23" t="s">
        <v>27</v>
      </c>
      <c r="D29" s="64">
        <f>C17/1000</f>
        <v>0</v>
      </c>
      <c r="E29" s="12">
        <f>C28*D29</f>
        <v>0</v>
      </c>
      <c r="F29" s="47"/>
    </row>
    <row r="30" spans="1:6" ht="14.25" customHeight="1" x14ac:dyDescent="0.25">
      <c r="A30" s="42"/>
      <c r="B30" s="63" t="s">
        <v>29</v>
      </c>
      <c r="C30" s="23" t="s">
        <v>27</v>
      </c>
      <c r="D30" s="64" t="e">
        <f>1+(C23/(C18-C22))</f>
        <v>#DIV/0!</v>
      </c>
      <c r="E30" s="12" t="e">
        <f>E29*D30</f>
        <v>#DIV/0!</v>
      </c>
      <c r="F30" s="47"/>
    </row>
    <row r="31" spans="1:6" ht="14.25" customHeight="1" x14ac:dyDescent="0.25">
      <c r="A31" s="42"/>
      <c r="B31" s="63" t="s">
        <v>30</v>
      </c>
      <c r="C31" s="65">
        <v>3</v>
      </c>
      <c r="D31" s="64">
        <f>1-(C31/100)</f>
        <v>0.97</v>
      </c>
      <c r="E31" s="12" t="e">
        <f>E30*D31</f>
        <v>#DIV/0!</v>
      </c>
      <c r="F31" s="47"/>
    </row>
    <row r="32" spans="1:6" ht="14.25" customHeight="1" x14ac:dyDescent="0.25">
      <c r="A32" s="42"/>
      <c r="B32" s="87" t="s">
        <v>31</v>
      </c>
      <c r="C32" s="88">
        <v>5</v>
      </c>
      <c r="D32" s="89">
        <f>1-(C32/100/10)</f>
        <v>0.995</v>
      </c>
      <c r="E32" s="90" t="e">
        <f>E31*D32</f>
        <v>#DIV/0!</v>
      </c>
      <c r="F32" s="47"/>
    </row>
    <row r="33" spans="1:6" ht="14.25" customHeight="1" x14ac:dyDescent="0.25">
      <c r="A33" s="42"/>
      <c r="B33" s="87"/>
      <c r="C33" s="88"/>
      <c r="D33" s="89"/>
      <c r="E33" s="90"/>
      <c r="F33" s="47"/>
    </row>
    <row r="34" spans="1:6" ht="14.25" customHeight="1" x14ac:dyDescent="0.25">
      <c r="A34" s="42"/>
      <c r="B34" s="63" t="s">
        <v>32</v>
      </c>
      <c r="C34" s="65">
        <v>0</v>
      </c>
      <c r="D34" s="64">
        <f>1-(C34/100)</f>
        <v>1</v>
      </c>
      <c r="E34" s="12" t="e">
        <f>E32*D34</f>
        <v>#DIV/0!</v>
      </c>
      <c r="F34" s="47"/>
    </row>
    <row r="35" spans="1:6" ht="14.25" customHeight="1" thickBot="1" x14ac:dyDescent="0.3">
      <c r="A35" s="42"/>
      <c r="B35" s="66" t="s">
        <v>33</v>
      </c>
      <c r="C35" s="67">
        <v>2</v>
      </c>
      <c r="D35" s="68">
        <f>1-(C35/100)</f>
        <v>0.98</v>
      </c>
      <c r="E35" s="24" t="s">
        <v>27</v>
      </c>
      <c r="F35" s="47"/>
    </row>
    <row r="36" spans="1:6" ht="19.5" customHeight="1" thickBot="1" x14ac:dyDescent="0.3">
      <c r="A36" s="42"/>
      <c r="B36" s="69" t="s">
        <v>34</v>
      </c>
      <c r="C36" s="25" t="s">
        <v>27</v>
      </c>
      <c r="D36" s="26" t="s">
        <v>27</v>
      </c>
      <c r="E36" s="27" t="e">
        <f>E34*D35</f>
        <v>#DIV/0!</v>
      </c>
      <c r="F36" s="47"/>
    </row>
    <row r="37" spans="1:6" ht="13.5" customHeight="1" thickBot="1" x14ac:dyDescent="0.3">
      <c r="A37" s="42"/>
      <c r="B37" s="43"/>
      <c r="C37" s="44"/>
      <c r="D37" s="45"/>
      <c r="E37" s="46"/>
      <c r="F37" s="47"/>
    </row>
    <row r="38" spans="1:6" ht="21.75" customHeight="1" x14ac:dyDescent="0.25">
      <c r="A38" s="4"/>
      <c r="B38" s="79" t="s">
        <v>35</v>
      </c>
      <c r="C38" s="80"/>
      <c r="D38" s="19" t="s">
        <v>26</v>
      </c>
      <c r="E38" s="28"/>
      <c r="F38" s="9"/>
    </row>
    <row r="39" spans="1:6" ht="14.25" customHeight="1" x14ac:dyDescent="0.25">
      <c r="A39" s="42"/>
      <c r="B39" s="91" t="s">
        <v>36</v>
      </c>
      <c r="C39" s="92"/>
      <c r="D39" s="12">
        <f>C11*C12</f>
        <v>0</v>
      </c>
      <c r="E39" s="46"/>
      <c r="F39" s="47"/>
    </row>
    <row r="40" spans="1:6" ht="14.25" customHeight="1" thickBot="1" x14ac:dyDescent="0.3">
      <c r="A40" s="42"/>
      <c r="B40" s="75" t="s">
        <v>34</v>
      </c>
      <c r="C40" s="76"/>
      <c r="D40" s="29" t="e">
        <f>E36</f>
        <v>#DIV/0!</v>
      </c>
      <c r="E40" s="46"/>
      <c r="F40" s="47"/>
    </row>
    <row r="41" spans="1:6" ht="19.5" customHeight="1" thickBot="1" x14ac:dyDescent="0.3">
      <c r="A41" s="42"/>
      <c r="B41" s="77" t="s">
        <v>37</v>
      </c>
      <c r="C41" s="78"/>
      <c r="D41" s="30" t="e">
        <f>D39/D40*100</f>
        <v>#DIV/0!</v>
      </c>
      <c r="E41" s="46"/>
      <c r="F41" s="47"/>
    </row>
    <row r="42" spans="1:6" ht="13.5" customHeight="1" thickBot="1" x14ac:dyDescent="0.3">
      <c r="A42" s="42"/>
      <c r="B42" s="43"/>
      <c r="C42" s="44"/>
      <c r="D42" s="45"/>
      <c r="E42" s="46"/>
      <c r="F42" s="47"/>
    </row>
    <row r="43" spans="1:6" ht="21.75" customHeight="1" x14ac:dyDescent="0.25">
      <c r="A43" s="4"/>
      <c r="B43" s="16" t="s">
        <v>38</v>
      </c>
      <c r="C43" s="17" t="s">
        <v>7</v>
      </c>
      <c r="D43" s="18" t="s">
        <v>25</v>
      </c>
      <c r="E43" s="19" t="s">
        <v>26</v>
      </c>
      <c r="F43" s="9"/>
    </row>
    <row r="44" spans="1:6" ht="14.25" customHeight="1" x14ac:dyDescent="0.25">
      <c r="A44" s="42"/>
      <c r="B44" s="70" t="s">
        <v>34</v>
      </c>
      <c r="C44" s="31" t="s">
        <v>27</v>
      </c>
      <c r="D44" s="32" t="s">
        <v>27</v>
      </c>
      <c r="E44" s="12" t="e">
        <f>D40</f>
        <v>#DIV/0!</v>
      </c>
      <c r="F44" s="47"/>
    </row>
    <row r="45" spans="1:6" ht="14.25" customHeight="1" thickBot="1" x14ac:dyDescent="0.3">
      <c r="A45" s="42"/>
      <c r="B45" s="71" t="s">
        <v>39</v>
      </c>
      <c r="C45" s="72"/>
      <c r="D45" s="73">
        <f>C45/100</f>
        <v>0</v>
      </c>
      <c r="E45" s="33" t="s">
        <v>27</v>
      </c>
      <c r="F45" s="47"/>
    </row>
    <row r="46" spans="1:6" ht="19.5" customHeight="1" thickBot="1" x14ac:dyDescent="0.3">
      <c r="A46" s="42"/>
      <c r="B46" s="74" t="s">
        <v>40</v>
      </c>
      <c r="C46" s="34" t="s">
        <v>27</v>
      </c>
      <c r="D46" s="35" t="s">
        <v>27</v>
      </c>
      <c r="E46" s="27" t="e">
        <f>E44*D45</f>
        <v>#DIV/0!</v>
      </c>
      <c r="F46" s="47"/>
    </row>
    <row r="47" spans="1:6" ht="13.5" customHeight="1" thickBot="1" x14ac:dyDescent="0.3">
      <c r="A47" s="42"/>
      <c r="B47" s="43"/>
      <c r="C47" s="44"/>
      <c r="D47" s="45"/>
      <c r="E47" s="46"/>
      <c r="F47" s="47"/>
    </row>
    <row r="48" spans="1:6" ht="21.75" customHeight="1" x14ac:dyDescent="0.25">
      <c r="A48" s="4"/>
      <c r="B48" s="79" t="s">
        <v>41</v>
      </c>
      <c r="C48" s="80"/>
      <c r="D48" s="19" t="s">
        <v>26</v>
      </c>
      <c r="E48" s="28"/>
      <c r="F48" s="9"/>
    </row>
    <row r="49" spans="1:6" ht="14.25" customHeight="1" x14ac:dyDescent="0.25">
      <c r="A49" s="42"/>
      <c r="B49" s="81" t="s">
        <v>42</v>
      </c>
      <c r="C49" s="82"/>
      <c r="D49" s="12">
        <f>C16</f>
        <v>0</v>
      </c>
      <c r="E49" s="46"/>
      <c r="F49" s="47"/>
    </row>
    <row r="50" spans="1:6" ht="14.25" customHeight="1" thickBot="1" x14ac:dyDescent="0.3">
      <c r="A50" s="42"/>
      <c r="B50" s="83" t="s">
        <v>40</v>
      </c>
      <c r="C50" s="84"/>
      <c r="D50" s="29" t="e">
        <f>E46</f>
        <v>#DIV/0!</v>
      </c>
      <c r="E50" s="46"/>
      <c r="F50" s="47"/>
    </row>
    <row r="51" spans="1:6" ht="19.5" customHeight="1" thickBot="1" x14ac:dyDescent="0.3">
      <c r="A51" s="42"/>
      <c r="B51" s="85" t="s">
        <v>43</v>
      </c>
      <c r="C51" s="86"/>
      <c r="D51" s="30" t="e">
        <f>D49/D50*100</f>
        <v>#DIV/0!</v>
      </c>
      <c r="E51" s="46"/>
      <c r="F51" s="47"/>
    </row>
    <row r="52" spans="1:6" x14ac:dyDescent="0.25">
      <c r="A52" s="42"/>
      <c r="B52" s="43"/>
      <c r="C52" s="44"/>
      <c r="D52" s="45"/>
      <c r="E52" s="46"/>
      <c r="F52" s="47"/>
    </row>
    <row r="53" spans="1:6" ht="15.75" thickBot="1" x14ac:dyDescent="0.3">
      <c r="A53" s="48"/>
      <c r="B53" s="49"/>
      <c r="C53" s="50"/>
      <c r="D53" s="51"/>
      <c r="E53" s="52"/>
      <c r="F53" s="53"/>
    </row>
    <row r="54" spans="1:6" ht="15.75" thickTop="1" x14ac:dyDescent="0.25"/>
  </sheetData>
  <mergeCells count="18">
    <mergeCell ref="B2:B6"/>
    <mergeCell ref="C2:D2"/>
    <mergeCell ref="C3:D3"/>
    <mergeCell ref="C4:D4"/>
    <mergeCell ref="C5:D5"/>
    <mergeCell ref="C6:D6"/>
    <mergeCell ref="B51:C51"/>
    <mergeCell ref="B32:B33"/>
    <mergeCell ref="C32:C33"/>
    <mergeCell ref="D32:D33"/>
    <mergeCell ref="E32:E33"/>
    <mergeCell ref="B38:C38"/>
    <mergeCell ref="B39:C39"/>
    <mergeCell ref="B40:C40"/>
    <mergeCell ref="B41:C41"/>
    <mergeCell ref="B48:C48"/>
    <mergeCell ref="B49:C49"/>
    <mergeCell ref="B50:C50"/>
  </mergeCells>
  <printOptions horizontalCentered="1"/>
  <pageMargins left="0.25" right="0.25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zoomScaleNormal="100" workbookViewId="0">
      <selection activeCell="I32" sqref="I32"/>
    </sheetView>
  </sheetViews>
  <sheetFormatPr defaultRowHeight="15" x14ac:dyDescent="0.25"/>
  <cols>
    <col min="1" max="1" width="5.7109375" customWidth="1"/>
    <col min="2" max="2" width="54.140625" customWidth="1"/>
    <col min="3" max="5" width="15.7109375" customWidth="1"/>
    <col min="6" max="6" width="5.7109375" customWidth="1"/>
  </cols>
  <sheetData>
    <row r="1" spans="1:6" ht="14.25" customHeight="1" thickTop="1" thickBot="1" x14ac:dyDescent="0.3">
      <c r="A1" s="36"/>
      <c r="B1" s="37"/>
      <c r="C1" s="38"/>
      <c r="D1" s="39"/>
      <c r="E1" s="40"/>
      <c r="F1" s="41"/>
    </row>
    <row r="2" spans="1:6" ht="13.5" customHeight="1" x14ac:dyDescent="0.25">
      <c r="A2" s="1"/>
      <c r="B2" s="93" t="s">
        <v>0</v>
      </c>
      <c r="C2" s="95" t="s">
        <v>1</v>
      </c>
      <c r="D2" s="96"/>
      <c r="E2" s="2"/>
      <c r="F2" s="3"/>
    </row>
    <row r="3" spans="1:6" ht="13.5" customHeight="1" x14ac:dyDescent="0.25">
      <c r="A3" s="1"/>
      <c r="B3" s="94"/>
      <c r="C3" s="97" t="s">
        <v>2</v>
      </c>
      <c r="D3" s="98"/>
      <c r="E3" s="2"/>
      <c r="F3" s="3"/>
    </row>
    <row r="4" spans="1:6" ht="13.5" customHeight="1" x14ac:dyDescent="0.25">
      <c r="A4" s="1"/>
      <c r="B4" s="94"/>
      <c r="C4" s="99" t="s">
        <v>3</v>
      </c>
      <c r="D4" s="100"/>
      <c r="E4" s="2"/>
      <c r="F4" s="3"/>
    </row>
    <row r="5" spans="1:6" ht="13.5" customHeight="1" x14ac:dyDescent="0.25">
      <c r="A5" s="1"/>
      <c r="B5" s="94"/>
      <c r="C5" s="101" t="s">
        <v>4</v>
      </c>
      <c r="D5" s="102"/>
      <c r="E5" s="2"/>
      <c r="F5" s="3"/>
    </row>
    <row r="6" spans="1:6" ht="13.5" customHeight="1" thickBot="1" x14ac:dyDescent="0.3">
      <c r="A6" s="1"/>
      <c r="B6" s="94"/>
      <c r="C6" s="103" t="s">
        <v>5</v>
      </c>
      <c r="D6" s="104"/>
      <c r="E6" s="2"/>
      <c r="F6" s="3"/>
    </row>
    <row r="7" spans="1:6" ht="13.5" customHeight="1" thickBot="1" x14ac:dyDescent="0.3">
      <c r="A7" s="42"/>
      <c r="B7" s="43"/>
      <c r="C7" s="44"/>
      <c r="D7" s="45"/>
      <c r="E7" s="46"/>
      <c r="F7" s="47"/>
    </row>
    <row r="8" spans="1:6" ht="21.75" customHeight="1" x14ac:dyDescent="0.25">
      <c r="A8" s="4"/>
      <c r="B8" s="5" t="s">
        <v>6</v>
      </c>
      <c r="C8" s="6" t="s">
        <v>7</v>
      </c>
      <c r="D8" s="7"/>
      <c r="E8" s="8"/>
      <c r="F8" s="9"/>
    </row>
    <row r="9" spans="1:6" ht="14.25" customHeight="1" x14ac:dyDescent="0.25">
      <c r="A9" s="42"/>
      <c r="B9" s="54" t="s">
        <v>8</v>
      </c>
      <c r="C9" s="55" t="s">
        <v>9</v>
      </c>
      <c r="D9" s="45"/>
      <c r="E9" s="46"/>
      <c r="F9" s="47"/>
    </row>
    <row r="10" spans="1:6" ht="14.25" customHeight="1" x14ac:dyDescent="0.25">
      <c r="A10" s="42"/>
      <c r="B10" s="10" t="s">
        <v>10</v>
      </c>
      <c r="C10" s="56">
        <v>1692</v>
      </c>
      <c r="D10" s="45"/>
      <c r="E10" s="46"/>
      <c r="F10" s="47"/>
    </row>
    <row r="11" spans="1:6" ht="14.25" customHeight="1" x14ac:dyDescent="0.25">
      <c r="A11" s="42"/>
      <c r="B11" s="57" t="s">
        <v>11</v>
      </c>
      <c r="C11" s="58">
        <v>280</v>
      </c>
      <c r="D11" s="45"/>
      <c r="E11" s="46"/>
      <c r="F11" s="47"/>
    </row>
    <row r="12" spans="1:6" ht="14.25" customHeight="1" x14ac:dyDescent="0.25">
      <c r="A12" s="42"/>
      <c r="B12" s="57" t="s">
        <v>12</v>
      </c>
      <c r="C12" s="58">
        <v>9.5</v>
      </c>
      <c r="D12" s="45"/>
      <c r="E12" s="46"/>
      <c r="F12" s="47"/>
    </row>
    <row r="13" spans="1:6" ht="14.25" customHeight="1" x14ac:dyDescent="0.25">
      <c r="A13" s="42"/>
      <c r="B13" s="11" t="s">
        <v>13</v>
      </c>
      <c r="C13" s="12">
        <f>C11*C12</f>
        <v>2660</v>
      </c>
      <c r="D13" s="45"/>
      <c r="E13" s="46"/>
      <c r="F13" s="47"/>
    </row>
    <row r="14" spans="1:6" ht="14.25" customHeight="1" x14ac:dyDescent="0.25">
      <c r="A14" s="42"/>
      <c r="B14" s="57" t="s">
        <v>14</v>
      </c>
      <c r="C14" s="58">
        <v>240</v>
      </c>
      <c r="D14" s="45"/>
      <c r="E14" s="46"/>
      <c r="F14" s="47"/>
    </row>
    <row r="15" spans="1:6" ht="14.25" customHeight="1" x14ac:dyDescent="0.25">
      <c r="A15" s="42"/>
      <c r="B15" s="57" t="s">
        <v>15</v>
      </c>
      <c r="C15" s="58">
        <v>9.6</v>
      </c>
      <c r="D15" s="45"/>
      <c r="E15" s="46"/>
      <c r="F15" s="47"/>
    </row>
    <row r="16" spans="1:6" ht="14.25" customHeight="1" x14ac:dyDescent="0.25">
      <c r="A16" s="42"/>
      <c r="B16" s="11" t="s">
        <v>16</v>
      </c>
      <c r="C16" s="12">
        <f>C14*C15</f>
        <v>2304</v>
      </c>
      <c r="D16" s="45"/>
      <c r="E16" s="46"/>
      <c r="F16" s="47"/>
    </row>
    <row r="17" spans="1:6" ht="14.25" customHeight="1" x14ac:dyDescent="0.25">
      <c r="A17" s="42"/>
      <c r="B17" s="57" t="s">
        <v>17</v>
      </c>
      <c r="C17" s="58">
        <v>920</v>
      </c>
      <c r="D17" s="45"/>
      <c r="E17" s="46"/>
      <c r="F17" s="47"/>
    </row>
    <row r="18" spans="1:6" ht="14.25" customHeight="1" thickBot="1" x14ac:dyDescent="0.3">
      <c r="A18" s="42"/>
      <c r="B18" s="59" t="s">
        <v>18</v>
      </c>
      <c r="C18" s="60">
        <v>45</v>
      </c>
      <c r="D18" s="45"/>
      <c r="E18" s="46"/>
      <c r="F18" s="47"/>
    </row>
    <row r="19" spans="1:6" ht="13.5" customHeight="1" thickBot="1" x14ac:dyDescent="0.3">
      <c r="A19" s="42"/>
      <c r="B19" s="43"/>
      <c r="C19" s="44"/>
      <c r="D19" s="45"/>
      <c r="E19" s="46"/>
      <c r="F19" s="47"/>
    </row>
    <row r="20" spans="1:6" ht="21.75" customHeight="1" x14ac:dyDescent="0.25">
      <c r="A20" s="4"/>
      <c r="B20" s="5" t="s">
        <v>19</v>
      </c>
      <c r="C20" s="6" t="s">
        <v>7</v>
      </c>
      <c r="D20" s="13"/>
      <c r="E20" s="14"/>
      <c r="F20" s="9"/>
    </row>
    <row r="21" spans="1:6" ht="14.25" customHeight="1" x14ac:dyDescent="0.25">
      <c r="A21" s="42"/>
      <c r="B21" s="57" t="s">
        <v>20</v>
      </c>
      <c r="C21" s="61">
        <v>300</v>
      </c>
      <c r="D21" s="45"/>
      <c r="E21" s="46"/>
      <c r="F21" s="47"/>
    </row>
    <row r="22" spans="1:6" ht="14.25" customHeight="1" x14ac:dyDescent="0.25">
      <c r="A22" s="42"/>
      <c r="B22" s="57" t="s">
        <v>21</v>
      </c>
      <c r="C22" s="61">
        <v>25</v>
      </c>
      <c r="D22" s="45"/>
      <c r="E22" s="46"/>
      <c r="F22" s="47"/>
    </row>
    <row r="23" spans="1:6" ht="14.25" customHeight="1" x14ac:dyDescent="0.25">
      <c r="A23" s="42"/>
      <c r="B23" s="57" t="s">
        <v>44</v>
      </c>
      <c r="C23" s="61">
        <v>-0.44</v>
      </c>
      <c r="D23" s="45"/>
      <c r="E23" s="46"/>
      <c r="F23" s="47"/>
    </row>
    <row r="24" spans="1:6" ht="14.25" customHeight="1" x14ac:dyDescent="0.25">
      <c r="A24" s="42"/>
      <c r="B24" s="57" t="s">
        <v>22</v>
      </c>
      <c r="C24" s="58">
        <v>10</v>
      </c>
      <c r="D24" s="45"/>
      <c r="E24" s="46"/>
      <c r="F24" s="47"/>
    </row>
    <row r="25" spans="1:6" ht="14.25" customHeight="1" thickBot="1" x14ac:dyDescent="0.3">
      <c r="A25" s="42"/>
      <c r="B25" s="62" t="s">
        <v>23</v>
      </c>
      <c r="C25" s="15">
        <f>C21*C24</f>
        <v>3000</v>
      </c>
      <c r="D25" s="45"/>
      <c r="E25" s="46"/>
      <c r="F25" s="47"/>
    </row>
    <row r="26" spans="1:6" ht="13.5" customHeight="1" thickBot="1" x14ac:dyDescent="0.3">
      <c r="A26" s="42"/>
      <c r="B26" s="43"/>
      <c r="C26" s="44"/>
      <c r="D26" s="45"/>
      <c r="E26" s="46"/>
      <c r="F26" s="47"/>
    </row>
    <row r="27" spans="1:6" ht="21.75" customHeight="1" x14ac:dyDescent="0.25">
      <c r="A27" s="4"/>
      <c r="B27" s="16" t="s">
        <v>24</v>
      </c>
      <c r="C27" s="17" t="s">
        <v>7</v>
      </c>
      <c r="D27" s="18" t="s">
        <v>25</v>
      </c>
      <c r="E27" s="19" t="s">
        <v>26</v>
      </c>
      <c r="F27" s="9"/>
    </row>
    <row r="28" spans="1:6" ht="14.25" customHeight="1" x14ac:dyDescent="0.25">
      <c r="A28" s="42"/>
      <c r="B28" s="63" t="s">
        <v>23</v>
      </c>
      <c r="C28" s="20">
        <f>C25</f>
        <v>3000</v>
      </c>
      <c r="D28" s="21" t="s">
        <v>27</v>
      </c>
      <c r="E28" s="22" t="s">
        <v>27</v>
      </c>
      <c r="F28" s="47"/>
    </row>
    <row r="29" spans="1:6" ht="14.25" customHeight="1" x14ac:dyDescent="0.25">
      <c r="A29" s="42"/>
      <c r="B29" s="10" t="s">
        <v>28</v>
      </c>
      <c r="C29" s="23" t="s">
        <v>27</v>
      </c>
      <c r="D29" s="64">
        <f>C17/1000</f>
        <v>0.92</v>
      </c>
      <c r="E29" s="12">
        <f>C28*D29</f>
        <v>2760</v>
      </c>
      <c r="F29" s="47"/>
    </row>
    <row r="30" spans="1:6" ht="14.25" customHeight="1" x14ac:dyDescent="0.25">
      <c r="A30" s="42"/>
      <c r="B30" s="63" t="s">
        <v>29</v>
      </c>
      <c r="C30" s="23" t="s">
        <v>27</v>
      </c>
      <c r="D30" s="64">
        <f>1+(C23/(C18-C22))</f>
        <v>0.97799999999999998</v>
      </c>
      <c r="E30" s="12">
        <f>E29*D30</f>
        <v>2699.2799999999997</v>
      </c>
      <c r="F30" s="47"/>
    </row>
    <row r="31" spans="1:6" ht="14.25" customHeight="1" x14ac:dyDescent="0.25">
      <c r="A31" s="42"/>
      <c r="B31" s="63" t="s">
        <v>30</v>
      </c>
      <c r="C31" s="65">
        <v>3</v>
      </c>
      <c r="D31" s="64">
        <f>1-(C31/100)</f>
        <v>0.97</v>
      </c>
      <c r="E31" s="12">
        <f>E30*D31</f>
        <v>2618.3015999999998</v>
      </c>
      <c r="F31" s="47"/>
    </row>
    <row r="32" spans="1:6" ht="14.25" customHeight="1" x14ac:dyDescent="0.25">
      <c r="A32" s="42"/>
      <c r="B32" s="87" t="s">
        <v>31</v>
      </c>
      <c r="C32" s="88">
        <v>5</v>
      </c>
      <c r="D32" s="89">
        <f>1-(C32/100/10)</f>
        <v>0.995</v>
      </c>
      <c r="E32" s="90">
        <f>E31*D32</f>
        <v>2605.2100919999998</v>
      </c>
      <c r="F32" s="47"/>
    </row>
    <row r="33" spans="1:6" ht="14.25" customHeight="1" x14ac:dyDescent="0.25">
      <c r="A33" s="42"/>
      <c r="B33" s="87"/>
      <c r="C33" s="88"/>
      <c r="D33" s="89"/>
      <c r="E33" s="90"/>
      <c r="F33" s="47"/>
    </row>
    <row r="34" spans="1:6" ht="14.25" customHeight="1" x14ac:dyDescent="0.25">
      <c r="A34" s="42"/>
      <c r="B34" s="63" t="s">
        <v>32</v>
      </c>
      <c r="C34" s="65">
        <v>0</v>
      </c>
      <c r="D34" s="64">
        <f>1-(C34/100)</f>
        <v>1</v>
      </c>
      <c r="E34" s="12">
        <f>E32*D34</f>
        <v>2605.2100919999998</v>
      </c>
      <c r="F34" s="47"/>
    </row>
    <row r="35" spans="1:6" ht="14.25" customHeight="1" thickBot="1" x14ac:dyDescent="0.3">
      <c r="A35" s="42"/>
      <c r="B35" s="66" t="s">
        <v>33</v>
      </c>
      <c r="C35" s="67">
        <v>2</v>
      </c>
      <c r="D35" s="68">
        <f>1-(C35/100)</f>
        <v>0.98</v>
      </c>
      <c r="E35" s="24" t="s">
        <v>27</v>
      </c>
      <c r="F35" s="47"/>
    </row>
    <row r="36" spans="1:6" ht="19.5" customHeight="1" thickBot="1" x14ac:dyDescent="0.3">
      <c r="A36" s="42"/>
      <c r="B36" s="69" t="s">
        <v>34</v>
      </c>
      <c r="C36" s="25" t="s">
        <v>27</v>
      </c>
      <c r="D36" s="26" t="s">
        <v>27</v>
      </c>
      <c r="E36" s="27">
        <f>E34*D35</f>
        <v>2553.1058901599999</v>
      </c>
      <c r="F36" s="47"/>
    </row>
    <row r="37" spans="1:6" ht="13.5" customHeight="1" thickBot="1" x14ac:dyDescent="0.3">
      <c r="A37" s="42"/>
      <c r="B37" s="43"/>
      <c r="C37" s="44"/>
      <c r="D37" s="45"/>
      <c r="E37" s="46"/>
      <c r="F37" s="47"/>
    </row>
    <row r="38" spans="1:6" ht="21.75" customHeight="1" x14ac:dyDescent="0.25">
      <c r="A38" s="4"/>
      <c r="B38" s="79" t="s">
        <v>35</v>
      </c>
      <c r="C38" s="80"/>
      <c r="D38" s="19" t="s">
        <v>26</v>
      </c>
      <c r="E38" s="28"/>
      <c r="F38" s="9"/>
    </row>
    <row r="39" spans="1:6" ht="14.25" customHeight="1" x14ac:dyDescent="0.25">
      <c r="A39" s="42"/>
      <c r="B39" s="91" t="s">
        <v>36</v>
      </c>
      <c r="C39" s="92"/>
      <c r="D39" s="12">
        <f>C11*C12</f>
        <v>2660</v>
      </c>
      <c r="E39" s="46"/>
      <c r="F39" s="47"/>
    </row>
    <row r="40" spans="1:6" ht="14.25" customHeight="1" thickBot="1" x14ac:dyDescent="0.3">
      <c r="A40" s="42"/>
      <c r="B40" s="75" t="s">
        <v>34</v>
      </c>
      <c r="C40" s="76"/>
      <c r="D40" s="29">
        <f>E36</f>
        <v>2553.1058901599999</v>
      </c>
      <c r="E40" s="46"/>
      <c r="F40" s="47"/>
    </row>
    <row r="41" spans="1:6" ht="19.5" customHeight="1" thickBot="1" x14ac:dyDescent="0.3">
      <c r="A41" s="42"/>
      <c r="B41" s="77" t="s">
        <v>37</v>
      </c>
      <c r="C41" s="78"/>
      <c r="D41" s="30">
        <f>D39/D40*100</f>
        <v>104.18682633775526</v>
      </c>
      <c r="E41" s="46"/>
      <c r="F41" s="47"/>
    </row>
    <row r="42" spans="1:6" ht="13.5" customHeight="1" thickBot="1" x14ac:dyDescent="0.3">
      <c r="A42" s="42"/>
      <c r="B42" s="43"/>
      <c r="C42" s="44"/>
      <c r="D42" s="45"/>
      <c r="E42" s="46"/>
      <c r="F42" s="47"/>
    </row>
    <row r="43" spans="1:6" ht="21.75" customHeight="1" x14ac:dyDescent="0.25">
      <c r="A43" s="4"/>
      <c r="B43" s="16" t="s">
        <v>38</v>
      </c>
      <c r="C43" s="17" t="s">
        <v>7</v>
      </c>
      <c r="D43" s="18" t="s">
        <v>25</v>
      </c>
      <c r="E43" s="19" t="s">
        <v>26</v>
      </c>
      <c r="F43" s="9"/>
    </row>
    <row r="44" spans="1:6" ht="14.25" customHeight="1" x14ac:dyDescent="0.25">
      <c r="A44" s="42"/>
      <c r="B44" s="70" t="s">
        <v>34</v>
      </c>
      <c r="C44" s="31" t="s">
        <v>27</v>
      </c>
      <c r="D44" s="32" t="s">
        <v>27</v>
      </c>
      <c r="E44" s="12">
        <f>D40</f>
        <v>2553.1058901599999</v>
      </c>
      <c r="F44" s="47"/>
    </row>
    <row r="45" spans="1:6" ht="14.25" customHeight="1" thickBot="1" x14ac:dyDescent="0.3">
      <c r="A45" s="42"/>
      <c r="B45" s="71" t="s">
        <v>39</v>
      </c>
      <c r="C45" s="72">
        <v>92</v>
      </c>
      <c r="D45" s="73">
        <f>C45/100</f>
        <v>0.92</v>
      </c>
      <c r="E45" s="33" t="s">
        <v>27</v>
      </c>
      <c r="F45" s="47"/>
    </row>
    <row r="46" spans="1:6" ht="19.5" customHeight="1" thickBot="1" x14ac:dyDescent="0.3">
      <c r="A46" s="42"/>
      <c r="B46" s="74" t="s">
        <v>40</v>
      </c>
      <c r="C46" s="34" t="s">
        <v>27</v>
      </c>
      <c r="D46" s="35" t="s">
        <v>27</v>
      </c>
      <c r="E46" s="27">
        <f>E44*D45</f>
        <v>2348.8574189472001</v>
      </c>
      <c r="F46" s="47"/>
    </row>
    <row r="47" spans="1:6" ht="13.5" customHeight="1" thickBot="1" x14ac:dyDescent="0.3">
      <c r="A47" s="42"/>
      <c r="B47" s="43"/>
      <c r="C47" s="44"/>
      <c r="D47" s="45"/>
      <c r="E47" s="46"/>
      <c r="F47" s="47"/>
    </row>
    <row r="48" spans="1:6" ht="21.75" customHeight="1" x14ac:dyDescent="0.25">
      <c r="A48" s="4"/>
      <c r="B48" s="79" t="s">
        <v>41</v>
      </c>
      <c r="C48" s="80"/>
      <c r="D48" s="19" t="s">
        <v>26</v>
      </c>
      <c r="E48" s="28"/>
      <c r="F48" s="9"/>
    </row>
    <row r="49" spans="1:6" ht="14.25" customHeight="1" x14ac:dyDescent="0.25">
      <c r="A49" s="42"/>
      <c r="B49" s="81" t="s">
        <v>42</v>
      </c>
      <c r="C49" s="82"/>
      <c r="D49" s="12">
        <f>C16</f>
        <v>2304</v>
      </c>
      <c r="E49" s="46"/>
      <c r="F49" s="47"/>
    </row>
    <row r="50" spans="1:6" ht="14.25" customHeight="1" thickBot="1" x14ac:dyDescent="0.3">
      <c r="A50" s="42"/>
      <c r="B50" s="83" t="s">
        <v>40</v>
      </c>
      <c r="C50" s="84"/>
      <c r="D50" s="29">
        <f>E46</f>
        <v>2348.8574189472001</v>
      </c>
      <c r="E50" s="46"/>
      <c r="F50" s="47"/>
    </row>
    <row r="51" spans="1:6" ht="19.5" customHeight="1" thickBot="1" x14ac:dyDescent="0.3">
      <c r="A51" s="42"/>
      <c r="B51" s="85" t="s">
        <v>43</v>
      </c>
      <c r="C51" s="86"/>
      <c r="D51" s="30">
        <f>D49/D50*100</f>
        <v>98.090245130021302</v>
      </c>
      <c r="E51" s="46"/>
      <c r="F51" s="47"/>
    </row>
    <row r="52" spans="1:6" x14ac:dyDescent="0.25">
      <c r="A52" s="42"/>
      <c r="B52" s="43"/>
      <c r="C52" s="44"/>
      <c r="D52" s="45"/>
      <c r="E52" s="46"/>
      <c r="F52" s="47"/>
    </row>
    <row r="53" spans="1:6" ht="15.75" thickBot="1" x14ac:dyDescent="0.3">
      <c r="A53" s="48"/>
      <c r="B53" s="49"/>
      <c r="C53" s="50"/>
      <c r="D53" s="51"/>
      <c r="E53" s="52"/>
      <c r="F53" s="53"/>
    </row>
    <row r="54" spans="1:6" ht="15.75" thickTop="1" x14ac:dyDescent="0.25"/>
  </sheetData>
  <mergeCells count="18">
    <mergeCell ref="B2:B6"/>
    <mergeCell ref="C2:D2"/>
    <mergeCell ref="C3:D3"/>
    <mergeCell ref="C4:D4"/>
    <mergeCell ref="C5:D5"/>
    <mergeCell ref="C6:D6"/>
    <mergeCell ref="B51:C51"/>
    <mergeCell ref="B32:B33"/>
    <mergeCell ref="C32:C33"/>
    <mergeCell ref="D32:D33"/>
    <mergeCell ref="E32:E33"/>
    <mergeCell ref="B38:C38"/>
    <mergeCell ref="B39:C39"/>
    <mergeCell ref="B40:C40"/>
    <mergeCell ref="B41:C41"/>
    <mergeCell ref="B48:C48"/>
    <mergeCell ref="B49:C49"/>
    <mergeCell ref="B50:C50"/>
  </mergeCells>
  <printOptions horizontalCentered="1"/>
  <pageMargins left="0.25" right="0.25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 </vt:lpstr>
      <vt:lpstr>Calculator - Example</vt:lpstr>
      <vt:lpstr>'Calculator -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TRCA</dc:creator>
  <cp:lastModifiedBy>TRCA</cp:lastModifiedBy>
  <cp:lastPrinted>2015-10-02T15:41:42Z</cp:lastPrinted>
  <dcterms:created xsi:type="dcterms:W3CDTF">2015-09-28T17:22:07Z</dcterms:created>
  <dcterms:modified xsi:type="dcterms:W3CDTF">2015-10-02T15:42:23Z</dcterms:modified>
</cp:coreProperties>
</file>